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1025"/>
  </bookViews>
  <sheets>
    <sheet name="DENA 80%ers" sheetId="1" r:id="rId1"/>
  </sheet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O17" i="1" l="1"/>
  <c r="Q17" i="1" s="1"/>
  <c r="O16" i="1"/>
  <c r="Q16" i="1" s="1"/>
  <c r="O15" i="1"/>
  <c r="Q15" i="1" s="1"/>
  <c r="O14" i="1"/>
  <c r="Q14" i="1" s="1"/>
  <c r="O13" i="1"/>
  <c r="Q13" i="1" s="1"/>
  <c r="O12" i="1"/>
  <c r="Q12" i="1" s="1"/>
  <c r="O11" i="1"/>
  <c r="Q11" i="1" s="1"/>
  <c r="O10" i="1"/>
  <c r="Q10" i="1" s="1"/>
  <c r="O9" i="1"/>
  <c r="Q9" i="1" s="1"/>
  <c r="O8" i="1"/>
  <c r="Q8" i="1" s="1"/>
  <c r="O7" i="1"/>
  <c r="Q7" i="1" s="1"/>
  <c r="O6" i="1"/>
  <c r="Q6" i="1" s="1"/>
  <c r="O5" i="1"/>
  <c r="Q5" i="1" s="1"/>
  <c r="O4" i="1"/>
  <c r="Q4" i="1" s="1"/>
  <c r="O3" i="1"/>
  <c r="Q3" i="1" s="1"/>
</calcChain>
</file>

<file path=xl/sharedStrings.xml><?xml version="1.0" encoding="utf-8"?>
<sst xmlns="http://schemas.openxmlformats.org/spreadsheetml/2006/main" count="106" uniqueCount="43">
  <si>
    <t>Year</t>
  </si>
  <si>
    <t>Inventory</t>
  </si>
  <si>
    <t>EIS ID</t>
  </si>
  <si>
    <t>County</t>
  </si>
  <si>
    <t>Facility Name</t>
  </si>
  <si>
    <t>NAICS #</t>
  </si>
  <si>
    <t>NAICS Code Description</t>
  </si>
  <si>
    <t>Facility Status</t>
  </si>
  <si>
    <t>Latitude</t>
  </si>
  <si>
    <t>Longitude</t>
  </si>
  <si>
    <t>State</t>
  </si>
  <si>
    <t>NOX</t>
  </si>
  <si>
    <t>SO2</t>
  </si>
  <si>
    <t>Q</t>
  </si>
  <si>
    <t>Distance to DENA</t>
  </si>
  <si>
    <t>Q/d</t>
  </si>
  <si>
    <t>NEI</t>
  </si>
  <si>
    <t>Denali</t>
  </si>
  <si>
    <t>Healy Power Plant</t>
  </si>
  <si>
    <t>Fossil Fuel Electric Power Generation</t>
  </si>
  <si>
    <t>OP</t>
  </si>
  <si>
    <t>AK</t>
  </si>
  <si>
    <t>North Slope</t>
  </si>
  <si>
    <t>Central Compressor Plant (CCP)</t>
  </si>
  <si>
    <t>Crude Petroleum and Natural Gas Extraction</t>
  </si>
  <si>
    <t>Kenai Peninsula</t>
  </si>
  <si>
    <t>Beluga River Power Plant</t>
  </si>
  <si>
    <t>Fairbanks North Star</t>
  </si>
  <si>
    <t>Chena Power Plant</t>
  </si>
  <si>
    <t>Swanson River Field</t>
  </si>
  <si>
    <t>Central Gas Facility (CGF)</t>
  </si>
  <si>
    <t>North Pole Power Plant</t>
  </si>
  <si>
    <t>Anchorage</t>
  </si>
  <si>
    <t>George Sullivan Plant Two</t>
  </si>
  <si>
    <t>Northwest Arctic</t>
  </si>
  <si>
    <t>Red Dog Mine</t>
  </si>
  <si>
    <t>Lead Ore and Zinc Ore Mining</t>
  </si>
  <si>
    <t>PBU Central Power Station (CPS)</t>
  </si>
  <si>
    <t>Endicott Production Facility (END)</t>
  </si>
  <si>
    <t>CPF 1, Kuparuk Central Production Facility #1</t>
  </si>
  <si>
    <t>Flow Station #3 (FS 3)</t>
  </si>
  <si>
    <t>Monopod Platform</t>
  </si>
  <si>
    <t>CPF 2, Kuparuk Central Production Facility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</si>
</sst>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3" xfId="1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6" fontId="0" fillId="0" borderId="6" xfId="1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6" fontId="0" fillId="0" borderId="9" xfId="1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6" fontId="0" fillId="0" borderId="12" xfId="1" applyNumberFormat="1" applyFont="1" applyFill="1" applyBorder="1"/>
    <xf numFmtId="0" fontId="0" fillId="2" borderId="5" xfId="0" applyFill="1" applyBorder="1"/>
    <xf numFmtId="0" fontId="0" fillId="2" borderId="8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tabSelected="1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A9" sqref="A9:XFD10"/>
    </sheetView>
  </sheetViews>
  <sheetFormatPr defaultRowHeight="15" x14ac:dyDescent="0.25"/>
  <cols>
    <col min="1" max="1" width="4.5703125" style="2" customWidth="1"/>
    <col min="2" max="2" width="8" style="1" customWidth="1"/>
    <col min="3" max="3" width="11" style="1" customWidth="1"/>
    <col min="4" max="4" width="9" style="1" bestFit="1" customWidth="1"/>
    <col min="5" max="5" width="21.28515625" style="2" customWidth="1"/>
    <col min="6" max="6" width="44.140625" style="2" customWidth="1"/>
    <col min="7" max="7" width="8.7109375" style="1" customWidth="1"/>
    <col min="8" max="8" width="41.85546875" style="2" customWidth="1"/>
    <col min="9" max="9" width="9.5703125" style="1" customWidth="1"/>
    <col min="10" max="10" width="10" style="3" bestFit="1" customWidth="1"/>
    <col min="11" max="11" width="11.7109375" style="3" bestFit="1" customWidth="1"/>
    <col min="12" max="12" width="5.28515625" style="1" bestFit="1" customWidth="1"/>
    <col min="13" max="16" width="8.28515625" style="4" customWidth="1"/>
    <col min="17" max="17" width="8.28515625" style="5" customWidth="1"/>
    <col min="18" max="16384" width="9.140625" style="2"/>
  </cols>
  <sheetData>
    <row r="1" spans="2:17" ht="15.75" thickBot="1" x14ac:dyDescent="0.3"/>
    <row r="2" spans="2:17" s="12" customFormat="1" ht="45.75" customHeight="1" thickBot="1" x14ac:dyDescent="0.3">
      <c r="B2" s="6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7" t="s">
        <v>5</v>
      </c>
      <c r="H2" s="8" t="s">
        <v>6</v>
      </c>
      <c r="I2" s="7" t="s">
        <v>7</v>
      </c>
      <c r="J2" s="9" t="s">
        <v>8</v>
      </c>
      <c r="K2" s="9" t="s">
        <v>9</v>
      </c>
      <c r="L2" s="7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1" t="s">
        <v>15</v>
      </c>
    </row>
    <row r="3" spans="2:17" x14ac:dyDescent="0.25">
      <c r="B3" s="13">
        <v>2014</v>
      </c>
      <c r="C3" s="14" t="s">
        <v>16</v>
      </c>
      <c r="D3" s="14">
        <v>12662311</v>
      </c>
      <c r="E3" s="15" t="s">
        <v>17</v>
      </c>
      <c r="F3" s="31" t="s">
        <v>18</v>
      </c>
      <c r="G3" s="14">
        <v>221112</v>
      </c>
      <c r="H3" s="15" t="s">
        <v>19</v>
      </c>
      <c r="I3" s="14" t="s">
        <v>20</v>
      </c>
      <c r="J3" s="16">
        <v>63.854900000000001</v>
      </c>
      <c r="K3" s="16">
        <v>-148.9496</v>
      </c>
      <c r="L3" s="14" t="s">
        <v>21</v>
      </c>
      <c r="M3" s="17">
        <v>355.55</v>
      </c>
      <c r="N3" s="17">
        <v>444.94</v>
      </c>
      <c r="O3" s="17">
        <f t="shared" ref="O3:O17" si="0">+M3+N3</f>
        <v>800.49</v>
      </c>
      <c r="P3" s="17">
        <v>7.4968155749208965</v>
      </c>
      <c r="Q3" s="18">
        <f t="shared" ref="Q3:Q17" si="1">+O3/P3</f>
        <v>106.77733659046915</v>
      </c>
    </row>
    <row r="4" spans="2:17" x14ac:dyDescent="0.25">
      <c r="B4" s="19">
        <v>2014</v>
      </c>
      <c r="C4" s="20" t="s">
        <v>16</v>
      </c>
      <c r="D4" s="20">
        <v>1073911</v>
      </c>
      <c r="E4" s="21" t="s">
        <v>22</v>
      </c>
      <c r="F4" s="21" t="s">
        <v>23</v>
      </c>
      <c r="G4" s="20">
        <v>211111</v>
      </c>
      <c r="H4" s="21" t="s">
        <v>24</v>
      </c>
      <c r="I4" s="20" t="s">
        <v>20</v>
      </c>
      <c r="J4" s="22">
        <v>70.3202</v>
      </c>
      <c r="K4" s="22">
        <v>-148.49860000000001</v>
      </c>
      <c r="L4" s="20" t="s">
        <v>21</v>
      </c>
      <c r="M4" s="23">
        <v>9474.57</v>
      </c>
      <c r="N4" s="23">
        <v>118.24</v>
      </c>
      <c r="O4" s="23">
        <f t="shared" si="0"/>
        <v>9592.81</v>
      </c>
      <c r="P4" s="23">
        <v>707.65086353381378</v>
      </c>
      <c r="Q4" s="24">
        <f t="shared" si="1"/>
        <v>13.555851471863038</v>
      </c>
    </row>
    <row r="5" spans="2:17" x14ac:dyDescent="0.25">
      <c r="B5" s="19">
        <v>2014</v>
      </c>
      <c r="C5" s="20" t="s">
        <v>16</v>
      </c>
      <c r="D5" s="20">
        <v>12661111</v>
      </c>
      <c r="E5" s="21" t="s">
        <v>25</v>
      </c>
      <c r="F5" s="32" t="s">
        <v>26</v>
      </c>
      <c r="G5" s="20">
        <v>221112</v>
      </c>
      <c r="H5" s="21" t="s">
        <v>19</v>
      </c>
      <c r="I5" s="20" t="s">
        <v>20</v>
      </c>
      <c r="J5" s="22">
        <v>61.185299999999998</v>
      </c>
      <c r="K5" s="22">
        <v>-151.03659999999999</v>
      </c>
      <c r="L5" s="20" t="s">
        <v>21</v>
      </c>
      <c r="M5" s="23">
        <v>1862.22</v>
      </c>
      <c r="N5" s="23">
        <v>20.21</v>
      </c>
      <c r="O5" s="23">
        <f t="shared" si="0"/>
        <v>1882.43</v>
      </c>
      <c r="P5" s="23">
        <v>146.79990878029716</v>
      </c>
      <c r="Q5" s="24">
        <f t="shared" si="1"/>
        <v>12.823100611167762</v>
      </c>
    </row>
    <row r="6" spans="2:17" x14ac:dyDescent="0.25">
      <c r="B6" s="19">
        <v>2014</v>
      </c>
      <c r="C6" s="20" t="s">
        <v>16</v>
      </c>
      <c r="D6" s="20">
        <v>974511</v>
      </c>
      <c r="E6" s="21" t="s">
        <v>27</v>
      </c>
      <c r="F6" s="32" t="s">
        <v>28</v>
      </c>
      <c r="G6" s="20">
        <v>221112</v>
      </c>
      <c r="H6" s="21" t="s">
        <v>19</v>
      </c>
      <c r="I6" s="20" t="s">
        <v>20</v>
      </c>
      <c r="J6" s="22">
        <v>64.847480000000004</v>
      </c>
      <c r="K6" s="22">
        <v>-147.735274</v>
      </c>
      <c r="L6" s="20" t="s">
        <v>21</v>
      </c>
      <c r="M6" s="23">
        <v>613.6</v>
      </c>
      <c r="N6" s="23">
        <v>655</v>
      </c>
      <c r="O6" s="23">
        <f t="shared" si="0"/>
        <v>1268.5999999999999</v>
      </c>
      <c r="P6" s="23">
        <v>122.021797299282</v>
      </c>
      <c r="Q6" s="24">
        <f t="shared" si="1"/>
        <v>10.396503150076651</v>
      </c>
    </row>
    <row r="7" spans="2:17" x14ac:dyDescent="0.25">
      <c r="B7" s="19">
        <v>2014</v>
      </c>
      <c r="C7" s="20" t="s">
        <v>16</v>
      </c>
      <c r="D7" s="20">
        <v>681411</v>
      </c>
      <c r="E7" s="21" t="s">
        <v>25</v>
      </c>
      <c r="F7" s="32" t="s">
        <v>29</v>
      </c>
      <c r="G7" s="20">
        <v>211111</v>
      </c>
      <c r="H7" s="21" t="s">
        <v>24</v>
      </c>
      <c r="I7" s="20" t="s">
        <v>20</v>
      </c>
      <c r="J7" s="22">
        <v>60.729194999999997</v>
      </c>
      <c r="K7" s="22">
        <v>-150.86046099999999</v>
      </c>
      <c r="L7" s="20" t="s">
        <v>21</v>
      </c>
      <c r="M7" s="23">
        <v>1704.55</v>
      </c>
      <c r="N7" s="23">
        <v>0.2</v>
      </c>
      <c r="O7" s="23">
        <f t="shared" si="0"/>
        <v>1704.75</v>
      </c>
      <c r="P7" s="23">
        <v>198.01193784288833</v>
      </c>
      <c r="Q7" s="24">
        <f t="shared" si="1"/>
        <v>8.6093294099905542</v>
      </c>
    </row>
    <row r="8" spans="2:17" x14ac:dyDescent="0.25">
      <c r="B8" s="19">
        <v>2014</v>
      </c>
      <c r="C8" s="20" t="s">
        <v>16</v>
      </c>
      <c r="D8" s="20">
        <v>7734811</v>
      </c>
      <c r="E8" s="21" t="s">
        <v>22</v>
      </c>
      <c r="F8" s="21" t="s">
        <v>30</v>
      </c>
      <c r="G8" s="20">
        <v>211111</v>
      </c>
      <c r="H8" s="21" t="s">
        <v>24</v>
      </c>
      <c r="I8" s="20" t="s">
        <v>20</v>
      </c>
      <c r="J8" s="22">
        <v>70.320700000000002</v>
      </c>
      <c r="K8" s="22">
        <v>-148.5181</v>
      </c>
      <c r="L8" s="20" t="s">
        <v>21</v>
      </c>
      <c r="M8" s="23">
        <v>4847.67</v>
      </c>
      <c r="N8" s="23">
        <v>79.06</v>
      </c>
      <c r="O8" s="23">
        <f t="shared" si="0"/>
        <v>4926.7300000000005</v>
      </c>
      <c r="P8" s="23">
        <v>707.66959252355343</v>
      </c>
      <c r="Q8" s="24">
        <f t="shared" si="1"/>
        <v>6.9619071556137602</v>
      </c>
    </row>
    <row r="9" spans="2:17" x14ac:dyDescent="0.25">
      <c r="B9" s="19">
        <v>2014</v>
      </c>
      <c r="C9" s="20" t="s">
        <v>16</v>
      </c>
      <c r="D9" s="20">
        <v>678711</v>
      </c>
      <c r="E9" s="21" t="s">
        <v>27</v>
      </c>
      <c r="F9" s="21" t="s">
        <v>31</v>
      </c>
      <c r="G9" s="20">
        <v>221112</v>
      </c>
      <c r="H9" s="21" t="s">
        <v>19</v>
      </c>
      <c r="I9" s="20" t="s">
        <v>20</v>
      </c>
      <c r="J9" s="22">
        <v>64.734399999999994</v>
      </c>
      <c r="K9" s="22">
        <v>-147.34530000000001</v>
      </c>
      <c r="L9" s="20" t="s">
        <v>21</v>
      </c>
      <c r="M9" s="23">
        <v>644.85</v>
      </c>
      <c r="N9" s="23">
        <v>148.37</v>
      </c>
      <c r="O9" s="23">
        <f t="shared" si="0"/>
        <v>793.22</v>
      </c>
      <c r="P9" s="23">
        <v>125.1428624932818</v>
      </c>
      <c r="Q9" s="24">
        <f t="shared" si="1"/>
        <v>6.3385157107348684</v>
      </c>
    </row>
    <row r="10" spans="2:17" x14ac:dyDescent="0.25">
      <c r="B10" s="19">
        <v>2014</v>
      </c>
      <c r="C10" s="20" t="s">
        <v>16</v>
      </c>
      <c r="D10" s="20">
        <v>662011</v>
      </c>
      <c r="E10" s="21" t="s">
        <v>32</v>
      </c>
      <c r="F10" s="21" t="s">
        <v>33</v>
      </c>
      <c r="G10" s="20">
        <v>221112</v>
      </c>
      <c r="H10" s="21" t="s">
        <v>19</v>
      </c>
      <c r="I10" s="20" t="s">
        <v>20</v>
      </c>
      <c r="J10" s="22">
        <v>61.229500000000002</v>
      </c>
      <c r="K10" s="22">
        <v>-149.7182</v>
      </c>
      <c r="L10" s="20" t="s">
        <v>21</v>
      </c>
      <c r="M10" s="23">
        <v>898.81</v>
      </c>
      <c r="N10" s="23">
        <v>0.79</v>
      </c>
      <c r="O10" s="23">
        <f t="shared" si="0"/>
        <v>899.59999999999991</v>
      </c>
      <c r="P10" s="23">
        <v>160.68818065669868</v>
      </c>
      <c r="Q10" s="24">
        <f t="shared" si="1"/>
        <v>5.5984204707746681</v>
      </c>
    </row>
    <row r="11" spans="2:17" x14ac:dyDescent="0.25">
      <c r="B11" s="19">
        <v>2014</v>
      </c>
      <c r="C11" s="20" t="s">
        <v>16</v>
      </c>
      <c r="D11" s="20">
        <v>542511</v>
      </c>
      <c r="E11" s="21" t="s">
        <v>34</v>
      </c>
      <c r="F11" s="21" t="s">
        <v>35</v>
      </c>
      <c r="G11" s="20">
        <v>212231</v>
      </c>
      <c r="H11" s="21" t="s">
        <v>36</v>
      </c>
      <c r="I11" s="20" t="s">
        <v>20</v>
      </c>
      <c r="J11" s="22">
        <v>68.072142999999997</v>
      </c>
      <c r="K11" s="22">
        <v>-162.85203799999999</v>
      </c>
      <c r="L11" s="20" t="s">
        <v>21</v>
      </c>
      <c r="M11" s="23">
        <v>2866.27</v>
      </c>
      <c r="N11" s="23">
        <v>1.3</v>
      </c>
      <c r="O11" s="23">
        <f t="shared" si="0"/>
        <v>2867.57</v>
      </c>
      <c r="P11" s="23">
        <v>686.63156588141203</v>
      </c>
      <c r="Q11" s="24">
        <f t="shared" si="1"/>
        <v>4.1762862974686739</v>
      </c>
    </row>
    <row r="12" spans="2:17" x14ac:dyDescent="0.25">
      <c r="B12" s="19">
        <v>2014</v>
      </c>
      <c r="C12" s="20" t="s">
        <v>16</v>
      </c>
      <c r="D12" s="20">
        <v>7734911</v>
      </c>
      <c r="E12" s="21" t="s">
        <v>22</v>
      </c>
      <c r="F12" s="21" t="s">
        <v>37</v>
      </c>
      <c r="G12" s="20">
        <v>211111</v>
      </c>
      <c r="H12" s="21" t="s">
        <v>24</v>
      </c>
      <c r="I12" s="20" t="s">
        <v>20</v>
      </c>
      <c r="J12" s="22">
        <v>70.320099999999996</v>
      </c>
      <c r="K12" s="22">
        <v>-148.49889999999999</v>
      </c>
      <c r="L12" s="20" t="s">
        <v>21</v>
      </c>
      <c r="M12" s="23">
        <v>2311</v>
      </c>
      <c r="N12" s="23">
        <v>34</v>
      </c>
      <c r="O12" s="23">
        <f t="shared" si="0"/>
        <v>2345</v>
      </c>
      <c r="P12" s="23">
        <v>707.63918495091684</v>
      </c>
      <c r="Q12" s="24">
        <f t="shared" si="1"/>
        <v>3.3138357087484542</v>
      </c>
    </row>
    <row r="13" spans="2:17" x14ac:dyDescent="0.25">
      <c r="B13" s="19">
        <v>2014</v>
      </c>
      <c r="C13" s="20" t="s">
        <v>16</v>
      </c>
      <c r="D13" s="20">
        <v>1074911</v>
      </c>
      <c r="E13" s="21" t="s">
        <v>22</v>
      </c>
      <c r="F13" s="21" t="s">
        <v>38</v>
      </c>
      <c r="G13" s="20">
        <v>211111</v>
      </c>
      <c r="H13" s="21" t="s">
        <v>24</v>
      </c>
      <c r="I13" s="20" t="s">
        <v>20</v>
      </c>
      <c r="J13" s="22">
        <v>70.350499999999997</v>
      </c>
      <c r="K13" s="22">
        <v>-147.96360000000001</v>
      </c>
      <c r="L13" s="20" t="s">
        <v>21</v>
      </c>
      <c r="M13" s="23">
        <v>1771.44</v>
      </c>
      <c r="N13" s="23">
        <v>258.69</v>
      </c>
      <c r="O13" s="23">
        <f t="shared" si="0"/>
        <v>2030.13</v>
      </c>
      <c r="P13" s="23">
        <v>712.39919345657268</v>
      </c>
      <c r="Q13" s="24">
        <f t="shared" si="1"/>
        <v>2.8497084480820027</v>
      </c>
    </row>
    <row r="14" spans="2:17" x14ac:dyDescent="0.25">
      <c r="B14" s="19">
        <v>2014</v>
      </c>
      <c r="C14" s="20" t="s">
        <v>16</v>
      </c>
      <c r="D14" s="20">
        <v>864611</v>
      </c>
      <c r="E14" s="21" t="s">
        <v>22</v>
      </c>
      <c r="F14" s="21" t="s">
        <v>39</v>
      </c>
      <c r="G14" s="20">
        <v>211111</v>
      </c>
      <c r="H14" s="21" t="s">
        <v>24</v>
      </c>
      <c r="I14" s="20" t="s">
        <v>20</v>
      </c>
      <c r="J14" s="22">
        <v>70.325128000000007</v>
      </c>
      <c r="K14" s="22">
        <v>-149.60595499999999</v>
      </c>
      <c r="L14" s="20" t="s">
        <v>21</v>
      </c>
      <c r="M14" s="23">
        <v>1837.28</v>
      </c>
      <c r="N14" s="23">
        <v>83.19</v>
      </c>
      <c r="O14" s="23">
        <f t="shared" si="0"/>
        <v>1920.47</v>
      </c>
      <c r="P14" s="23">
        <v>707.49239446703177</v>
      </c>
      <c r="Q14" s="24">
        <f t="shared" si="1"/>
        <v>2.7144744099287861</v>
      </c>
    </row>
    <row r="15" spans="2:17" x14ac:dyDescent="0.25">
      <c r="B15" s="19">
        <v>2014</v>
      </c>
      <c r="C15" s="20" t="s">
        <v>16</v>
      </c>
      <c r="D15" s="20">
        <v>7734611</v>
      </c>
      <c r="E15" s="21" t="s">
        <v>22</v>
      </c>
      <c r="F15" s="21" t="s">
        <v>40</v>
      </c>
      <c r="G15" s="20">
        <v>211111</v>
      </c>
      <c r="H15" s="21" t="s">
        <v>24</v>
      </c>
      <c r="I15" s="20" t="s">
        <v>20</v>
      </c>
      <c r="J15" s="22">
        <v>70.253399999999999</v>
      </c>
      <c r="K15" s="22">
        <v>-148.57159999999999</v>
      </c>
      <c r="L15" s="20" t="s">
        <v>21</v>
      </c>
      <c r="M15" s="23">
        <v>1606.42</v>
      </c>
      <c r="N15" s="23">
        <v>23.11</v>
      </c>
      <c r="O15" s="23">
        <f t="shared" si="0"/>
        <v>1629.53</v>
      </c>
      <c r="P15" s="23">
        <v>700.09828132329892</v>
      </c>
      <c r="Q15" s="24">
        <f t="shared" si="1"/>
        <v>2.3275732043220057</v>
      </c>
    </row>
    <row r="16" spans="2:17" x14ac:dyDescent="0.25">
      <c r="B16" s="19">
        <v>2014</v>
      </c>
      <c r="C16" s="20" t="s">
        <v>16</v>
      </c>
      <c r="D16" s="20">
        <v>539811</v>
      </c>
      <c r="E16" s="21" t="s">
        <v>25</v>
      </c>
      <c r="F16" s="21" t="s">
        <v>41</v>
      </c>
      <c r="G16" s="20">
        <v>211111</v>
      </c>
      <c r="H16" s="21" t="s">
        <v>24</v>
      </c>
      <c r="I16" s="20" t="s">
        <v>20</v>
      </c>
      <c r="J16" s="22">
        <v>60.896900000000002</v>
      </c>
      <c r="K16" s="22">
        <v>-151.57910000000001</v>
      </c>
      <c r="L16" s="20" t="s">
        <v>21</v>
      </c>
      <c r="M16" s="23">
        <v>246.47</v>
      </c>
      <c r="N16" s="23">
        <v>170</v>
      </c>
      <c r="O16" s="23">
        <f t="shared" si="0"/>
        <v>416.47</v>
      </c>
      <c r="P16" s="23">
        <v>178.98063269793133</v>
      </c>
      <c r="Q16" s="24">
        <f t="shared" si="1"/>
        <v>2.3268998087792188</v>
      </c>
    </row>
    <row r="17" spans="2:17" ht="15.75" thickBot="1" x14ac:dyDescent="0.3">
      <c r="B17" s="25">
        <v>2014</v>
      </c>
      <c r="C17" s="26" t="s">
        <v>16</v>
      </c>
      <c r="D17" s="26">
        <v>1073611</v>
      </c>
      <c r="E17" s="27" t="s">
        <v>22</v>
      </c>
      <c r="F17" s="27" t="s">
        <v>42</v>
      </c>
      <c r="G17" s="26">
        <v>211111</v>
      </c>
      <c r="H17" s="27" t="s">
        <v>24</v>
      </c>
      <c r="I17" s="26" t="s">
        <v>20</v>
      </c>
      <c r="J17" s="28">
        <v>70.289665999999997</v>
      </c>
      <c r="K17" s="28">
        <v>-149.884468</v>
      </c>
      <c r="L17" s="26" t="s">
        <v>21</v>
      </c>
      <c r="M17" s="29">
        <v>1497.9</v>
      </c>
      <c r="N17" s="29">
        <v>60.58</v>
      </c>
      <c r="O17" s="29">
        <f t="shared" si="0"/>
        <v>1558.48</v>
      </c>
      <c r="P17" s="29">
        <v>703.54879587169887</v>
      </c>
      <c r="Q17" s="30">
        <f t="shared" si="1"/>
        <v>2.2151697354112292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DENA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2019-07-11T22:43:18Z</dcterms:created>
  <dcterms:modified xsi:type="dcterms:W3CDTF">2019-07-12T21:02:16Z</dcterms:modified>
</cp:coreProperties>
</file>